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klif" sheetId="1" state="visible" r:id="rId1"/>
    <sheet name="Dakika Hesabı" sheetId="2" state="visible" r:id="rId2"/>
    <sheet name="Hakkind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TL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  <color rgb="002563EB"/>
      <sz val="16"/>
    </font>
    <font>
      <i val="1"/>
      <color rgb="0064748B"/>
      <sz val="9"/>
    </font>
    <font>
      <b val="1"/>
    </font>
    <font>
      <b val="1"/>
      <color rgb="002563EB"/>
      <sz val="14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EF9C3"/>
      </patternFill>
    </fill>
    <fill>
      <patternFill patternType="solid">
        <fgColor rgb="00EFF6FF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/>
      <right/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0" fontId="0" fillId="0" borderId="4" pivotButton="0" quotePrefix="0" xfId="0"/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2" fontId="0" fillId="3" borderId="1" applyAlignment="1" pivotButton="0" quotePrefix="0" xfId="0">
      <alignment vertical="top" wrapText="1"/>
    </xf>
    <xf numFmtId="0" fontId="0" fillId="0" borderId="5" pivotButton="0" quotePrefix="0" xfId="0"/>
    <xf numFmtId="0" fontId="1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64" fontId="4" fillId="4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center" wrapText="1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3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8" customWidth="1" min="3" max="3"/>
    <col width="16" customWidth="1" min="4" max="4"/>
    <col width="20" customWidth="1" min="5" max="5"/>
    <col width="34" customWidth="1" min="6" max="6"/>
  </cols>
  <sheetData>
    <row r="2">
      <c r="B2" s="1" t="inlineStr">
        <is>
          <t>OSGB FİYAT TEKLİFİ</t>
        </is>
      </c>
    </row>
    <row r="3">
      <c r="B3" s="2" t="inlineStr">
        <is>
          <t>Sarı hücreler girdi, mavi hücreler otomatik hesaplanır. Bu şablon fiyat önermez; kendi maliyet ve marj rakamlarınızı girersiniz.</t>
        </is>
      </c>
    </row>
    <row r="5">
      <c r="B5" s="3" t="inlineStr">
        <is>
          <t>Müşteri işyeri</t>
        </is>
      </c>
      <c r="C5" s="4" t="n"/>
    </row>
    <row r="6">
      <c r="B6" s="5" t="inlineStr">
        <is>
          <t>Firma unvanı</t>
        </is>
      </c>
      <c r="C6" s="6" t="n"/>
    </row>
    <row r="7">
      <c r="B7" s="5" t="inlineStr">
        <is>
          <t>NACE kodu</t>
        </is>
      </c>
      <c r="C7" s="6" t="n"/>
    </row>
    <row r="8">
      <c r="B8" s="5" t="inlineStr">
        <is>
          <t>Tehlike sınıfı</t>
        </is>
      </c>
      <c r="C8" s="6" t="inlineStr">
        <is>
          <t>Tehlikeli</t>
        </is>
      </c>
    </row>
    <row r="9">
      <c r="B9" s="5" t="inlineStr">
        <is>
          <t>Çalışan sayısı</t>
        </is>
      </c>
      <c r="C9" s="6" t="n">
        <v>100</v>
      </c>
    </row>
    <row r="10">
      <c r="B10" s="5" t="inlineStr">
        <is>
          <t>Lokasyon / adres</t>
        </is>
      </c>
      <c r="C10" s="6" t="n"/>
    </row>
    <row r="11">
      <c r="B11" s="5" t="inlineStr">
        <is>
          <t>Teklif tarihi</t>
        </is>
      </c>
      <c r="C11" s="6" t="n"/>
    </row>
    <row r="12">
      <c r="B12" s="5" t="inlineStr">
        <is>
          <t>Geçerlilik (gün)</t>
        </is>
      </c>
      <c r="C12" s="6" t="n">
        <v>30</v>
      </c>
    </row>
    <row r="14">
      <c r="B14" s="3" t="inlineStr">
        <is>
          <t>Yasal asgari süre (otomatik)</t>
        </is>
      </c>
      <c r="C14" s="4" t="n"/>
    </row>
    <row r="15">
      <c r="B15" s="5" t="inlineStr">
        <is>
          <t>İş güvenliği uzmanı (dk/ay)</t>
        </is>
      </c>
      <c r="C15" s="7">
        <f>IFERROR($C$9*VLOOKUP($C$8,'Dakika Hesabı'!$A$2:$C$4,2,0),"")</f>
        <v/>
      </c>
    </row>
    <row r="16">
      <c r="B16" s="5" t="inlineStr">
        <is>
          <t>İşyeri hekimi (dk/ay)</t>
        </is>
      </c>
      <c r="C16" s="7">
        <f>IFERROR($C$9*VLOOKUP($C$8,'Dakika Hesabı'!$A$2:$C$4,3,0),"")</f>
        <v/>
      </c>
    </row>
    <row r="17">
      <c r="B17" s="5" t="inlineStr">
        <is>
          <t>Diğer sağlık personeli (dk/ay)</t>
        </is>
      </c>
      <c r="C17" s="7">
        <f>IF($C$8&lt;&gt;"Çok tehlikeli",0,$C$9*IF($C$9&gt;=250,20,IF($C$9&gt;=50,15,IF($C$9&gt;=10,10,0))))</f>
        <v/>
      </c>
    </row>
    <row r="18">
      <c r="B18" s="5" t="inlineStr">
        <is>
          <t>Not</t>
        </is>
      </c>
      <c r="C18" s="8" t="inlineStr">
        <is>
          <t>Sözleşme dakikası bu asgarinin altında olamaz; üzerinde süre serbestçe teklif edilebilir.</t>
        </is>
      </c>
    </row>
    <row r="20">
      <c r="B20" s="3" t="inlineStr">
        <is>
          <t>Maliyet ve marj girdileriniz</t>
        </is>
      </c>
      <c r="C20" s="4" t="n"/>
    </row>
    <row r="21">
      <c r="B21" s="5" t="inlineStr">
        <is>
          <t>Uzman dakika maliyeti (TL/dk)</t>
        </is>
      </c>
      <c r="C21" s="9" t="n"/>
    </row>
    <row r="22">
      <c r="B22" s="5" t="inlineStr">
        <is>
          <t>Hekim dakika maliyeti (TL/dk)</t>
        </is>
      </c>
      <c r="C22" s="9" t="n"/>
    </row>
    <row r="23">
      <c r="B23" s="5" t="inlineStr">
        <is>
          <t>DSP dakika maliyeti (TL/dk)</t>
        </is>
      </c>
      <c r="C23" s="9" t="n"/>
    </row>
    <row r="24">
      <c r="B24" s="5" t="inlineStr">
        <is>
          <t>Aylık saha gideri (ulaşım vb., TL)</t>
        </is>
      </c>
      <c r="C24" s="9" t="n"/>
    </row>
    <row r="25">
      <c r="B25" s="5" t="inlineStr">
        <is>
          <t>Hedef marj (ör. 0,25 = %25)</t>
        </is>
      </c>
      <c r="C25" s="10" t="n">
        <v>0.25</v>
      </c>
    </row>
    <row r="26">
      <c r="B26" s="5" t="inlineStr">
        <is>
          <t>KDV oranı (güncel oranı girin)</t>
        </is>
      </c>
      <c r="C26" s="10" t="n"/>
    </row>
    <row r="27">
      <c r="C27" s="2" t="inlineStr">
        <is>
          <t>Dakika maliyeti = (aylık personel maliyeti + pay edilen işletme gideri) ÷ satılabilir dakika. Ayrıntı: firstisg.com/kilavuzlar/osgb-fiyat-teklifi</t>
        </is>
      </c>
    </row>
    <row r="29">
      <c r="B29" s="3" t="inlineStr">
        <is>
          <t>Teklif kalemleri</t>
        </is>
      </c>
      <c r="C29" s="11" t="n"/>
      <c r="D29" s="11" t="n"/>
      <c r="E29" s="11" t="n"/>
      <c r="F29" s="4" t="n"/>
    </row>
    <row r="30">
      <c r="B30" s="12" t="inlineStr">
        <is>
          <t>Kalem</t>
        </is>
      </c>
      <c r="C30" s="12" t="inlineStr">
        <is>
          <t>Miktar (dk/ay)</t>
        </is>
      </c>
      <c r="D30" s="12" t="inlineStr">
        <is>
          <t>Birim (TL/dk)</t>
        </is>
      </c>
      <c r="E30" s="12" t="inlineStr">
        <is>
          <t>Marjlı tutar (TL/ay)</t>
        </is>
      </c>
      <c r="F30" s="12" t="inlineStr">
        <is>
          <t>Açıklama</t>
        </is>
      </c>
    </row>
    <row r="31">
      <c r="B31" s="8" t="inlineStr">
        <is>
          <t>İş güvenliği uzmanı hizmeti</t>
        </is>
      </c>
      <c r="C31" s="7">
        <f>$C$15</f>
        <v/>
      </c>
      <c r="D31" s="13">
        <f>$C$21</f>
        <v/>
      </c>
      <c r="E31" s="13">
        <f>IFERROR(C31*D31*(1+$C$25),"")</f>
        <v/>
      </c>
      <c r="F31" s="8" t="inlineStr">
        <is>
          <t>Yasal asgari; üstü serbest</t>
        </is>
      </c>
    </row>
    <row r="32">
      <c r="B32" s="8" t="inlineStr">
        <is>
          <t>İşyeri hekimi hizmeti</t>
        </is>
      </c>
      <c r="C32" s="7">
        <f>$C$16</f>
        <v/>
      </c>
      <c r="D32" s="13">
        <f>$C$22</f>
        <v/>
      </c>
      <c r="E32" s="13">
        <f>IFERROR(C32*D32*(1+$C$25),"")</f>
        <v/>
      </c>
      <c r="F32" s="8" t="inlineStr"/>
    </row>
    <row r="33">
      <c r="B33" s="8" t="inlineStr">
        <is>
          <t>Diğer sağlık personeli</t>
        </is>
      </c>
      <c r="C33" s="7">
        <f>$C$17</f>
        <v/>
      </c>
      <c r="D33" s="13">
        <f>$C$23</f>
        <v/>
      </c>
      <c r="E33" s="13">
        <f>IFERROR(C33*D33*(1+$C$25),"")</f>
        <v/>
      </c>
      <c r="F33" s="8" t="inlineStr">
        <is>
          <t>Yalnız çok tehlikeli sınıf</t>
        </is>
      </c>
    </row>
    <row r="34">
      <c r="B34" s="8" t="inlineStr">
        <is>
          <t>Saha giderleri</t>
        </is>
      </c>
      <c r="C34" s="8" t="inlineStr">
        <is>
          <t>—</t>
        </is>
      </c>
      <c r="D34" s="14" t="inlineStr">
        <is>
          <t>—</t>
        </is>
      </c>
      <c r="E34" s="13">
        <f>$C$24</f>
        <v/>
      </c>
      <c r="F34" s="8" t="inlineStr">
        <is>
          <t>Ulaşım, uzak lokasyon vb.</t>
        </is>
      </c>
    </row>
    <row r="35">
      <c r="B35" s="8" t="inlineStr">
        <is>
          <t>Ek hizmet: [doldurun]</t>
        </is>
      </c>
      <c r="C35" s="8" t="inlineStr">
        <is>
          <t>—</t>
        </is>
      </c>
      <c r="D35" s="14" t="inlineStr">
        <is>
          <t>—</t>
        </is>
      </c>
      <c r="E35" s="9" t="n"/>
      <c r="F35" s="8" t="inlineStr">
        <is>
          <t>Ölçüm/tetkik gibi 3. taraf kalemler AYRI satır</t>
        </is>
      </c>
    </row>
    <row r="37">
      <c r="B37" s="5" t="inlineStr">
        <is>
          <t>ARA TOPLAM</t>
        </is>
      </c>
      <c r="E37" s="15">
        <f>SUM(E31:E35)</f>
        <v/>
      </c>
    </row>
    <row r="38">
      <c r="B38" s="5" t="inlineStr">
        <is>
          <t>KDV</t>
        </is>
      </c>
      <c r="E38" s="13">
        <f>IFERROR(E37*$C$26,"KDV oranını C26'ya girin")</f>
        <v/>
      </c>
    </row>
    <row r="39">
      <c r="B39" s="5" t="inlineStr">
        <is>
          <t>GENEL TOPLAM (KDV dahil)</t>
        </is>
      </c>
      <c r="E39" s="15">
        <f>IFERROR(E37+E38,"")</f>
        <v/>
      </c>
    </row>
  </sheetData>
  <mergeCells count="5">
    <mergeCell ref="B29:F29"/>
    <mergeCell ref="B5:C5"/>
    <mergeCell ref="B20:C20"/>
    <mergeCell ref="B14:C14"/>
    <mergeCell ref="C27:F27"/>
  </mergeCells>
  <dataValidations count="1">
    <dataValidation sqref="C8" showDropDown="0" showInputMessage="0" showErrorMessage="0" allowBlank="0" type="list">
      <formula1>"Az tehlikeli,Tehlikeli,Çok tehlikeli"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2" customWidth="1" min="1" max="1"/>
    <col width="24" customWidth="1" min="2" max="2"/>
    <col width="24" customWidth="1" min="3" max="3"/>
  </cols>
  <sheetData>
    <row r="1">
      <c r="A1" s="12" t="inlineStr">
        <is>
          <t>Tehlike sınıfı</t>
        </is>
      </c>
      <c r="B1" s="12" t="inlineStr">
        <is>
          <t>Uzman (dk/çalışan/ay)</t>
        </is>
      </c>
      <c r="C1" s="12" t="inlineStr">
        <is>
          <t>Hekim (dk/çalışan/ay)</t>
        </is>
      </c>
    </row>
    <row r="2">
      <c r="A2" s="16" t="inlineStr">
        <is>
          <t>Az tehlikeli</t>
        </is>
      </c>
      <c r="B2" s="16" t="n">
        <v>10</v>
      </c>
      <c r="C2" s="16" t="n">
        <v>5</v>
      </c>
    </row>
    <row r="3">
      <c r="A3" s="16" t="inlineStr">
        <is>
          <t>Tehlikeli</t>
        </is>
      </c>
      <c r="B3" s="16" t="n">
        <v>20</v>
      </c>
      <c r="C3" s="16" t="n">
        <v>10</v>
      </c>
    </row>
    <row r="4">
      <c r="A4" s="16" t="inlineStr">
        <is>
          <t>Çok tehlikeli</t>
        </is>
      </c>
      <c r="B4" s="16" t="n">
        <v>40</v>
      </c>
      <c r="C4" s="16" t="n">
        <v>15</v>
      </c>
    </row>
    <row r="6">
      <c r="A6" t="inlineStr">
        <is>
          <t>DSP (yalnız çok tehlikeli): 10-49 çalışan 10 dk · 50-249 çalışan 15 dk · 250+ çalışan 20 dk (çalışan başına/ay).</t>
        </is>
      </c>
    </row>
    <row r="7">
      <c r="A7" t="inlineStr">
        <is>
          <t>Kaynak ve canlı hesaplayıcı: https://firstisg.com/kilavuzlar/isg-calisma-suresi-hesaplama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7" t="inlineStr">
        <is>
          <t>OSGB Fiyat Teklifi Şablonu</t>
        </is>
      </c>
    </row>
    <row r="2">
      <c r="A2" t="inlineStr"/>
    </row>
    <row r="3">
      <c r="A3" t="inlineStr">
        <is>
          <t>Tehlike sınıfı + çalışan sayısı girdisiyle yasal asgari dakikaları otomatik hesaplar;</t>
        </is>
      </c>
    </row>
    <row r="4">
      <c r="A4" t="inlineStr">
        <is>
          <t>dakika maliyeti ve marj girdilerinizden kalem tablosu ve KDV'li toplamı üretir.</t>
        </is>
      </c>
    </row>
    <row r="5">
      <c r="A5" t="inlineStr">
        <is>
          <t>Sarı hücreler girdi, mavi hücreler formüldür. Şablon fiyat önermez.</t>
        </is>
      </c>
    </row>
    <row r="6">
      <c r="A6" t="inlineStr"/>
    </row>
    <row r="7">
      <c r="A7" t="inlineStr">
        <is>
          <t>Teklif hazırlama rehberi: https://firstisg.com/kilavuzlar/osgb-fiyat-teklifi</t>
        </is>
      </c>
    </row>
    <row r="8">
      <c r="A8" t="inlineStr">
        <is>
          <t>Hizmet sözleşmesi iskeleti: https://firstisg.com/kilavuzlar/osgb-hizmet-sozlesmesi</t>
        </is>
      </c>
    </row>
    <row r="9">
      <c r="A9" t="inlineStr">
        <is>
          <t>Kadro planlama rehberi: https://firstisg.com/kilavuzlar/osgb-kadro-planlama</t>
        </is>
      </c>
    </row>
    <row r="10">
      <c r="A10" t="inlineStr">
        <is>
          <t>Hazırlayan: First İSG — firstisg.com · Son güncelleme: 2026-07-06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2026-07-06T15:10:39Z</dcterms:created>
  <dcterms:modified xsi:type="dcterms:W3CDTF">2026-07-06T15:10:39Z</dcterms:modified>
</cp:coreProperties>
</file>